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ычет" state="visible" r:id="rId4"/>
  </sheets>
  <calcPr calcId="171027"/>
</workbook>
</file>

<file path=xl/sharedStrings.xml><?xml version="1.0" encoding="utf-8"?>
<sst xmlns="http://schemas.openxmlformats.org/spreadsheetml/2006/main" count="27" uniqueCount="27">
  <si>
    <t>Имущественный вычет по квартире и ипотеке</t>
  </si>
  <si>
    <t>Сколько вернут и за сколько лет</t>
  </si>
  <si>
    <t>Параметр</t>
  </si>
  <si>
    <t>Значение</t>
  </si>
  <si>
    <t>Комментарий</t>
  </si>
  <si>
    <t>Стоимость жилья, ₽</t>
  </si>
  <si>
    <t>Цена по договору</t>
  </si>
  <si>
    <t>Уплачено процентов по ипотеке, ₽</t>
  </si>
  <si>
    <t>Нарастающим итогом, из справки банка</t>
  </si>
  <si>
    <t>Ваш НДФЛ за год, ₽</t>
  </si>
  <si>
    <t>Столько работодатель удержал за год</t>
  </si>
  <si>
    <t>Собственников, между которыми делится вычет</t>
  </si>
  <si>
    <t>У супругов лимит действует на каждого отдельно</t>
  </si>
  <si>
    <t>Расходы к вычету по покупке, ₽</t>
  </si>
  <si>
    <t>Лимит расходов — 2 млн ₽ на человека</t>
  </si>
  <si>
    <t>Возврат по покупке, ₽</t>
  </si>
  <si>
    <t>Максимум 260 000 ₽ на человека</t>
  </si>
  <si>
    <t>Расходы к вычету по процентам, ₽</t>
  </si>
  <si>
    <t>Лимит по процентам — 3 млн ₽, только по одному объекту</t>
  </si>
  <si>
    <t>Возврат по процентам, ₽</t>
  </si>
  <si>
    <t>Максимум 390 000 ₽ на человека</t>
  </si>
  <si>
    <t>Возврат всего, ₽</t>
  </si>
  <si>
    <t>Сумма обоих вычетов</t>
  </si>
  <si>
    <t>Вернут в первый год, ₽</t>
  </si>
  <si>
    <t>Больше удержанного НДФЛ за год не вернут</t>
  </si>
  <si>
    <t>Лет на получение всей суммы</t>
  </si>
  <si>
    <t>Остаток переносится на следующие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</si>
</sst>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₽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1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 outlineLevelRow="0" outlineLevelCol="0" x14ac:dyDescent="55"/>
  <cols>
    <col min="1" max="1" width="42" customWidth="1"/>
    <col min="2" max="2" width="18" customWidth="1"/>
    <col min="3" max="3" width="50" customWidth="1"/>
  </cols>
  <sheetData>
    <row r="1" ht="26" customHeight="1" spans="1:3" x14ac:dyDescent="0.25">
      <c r="A1" s="1" t="s">
        <v>0</v>
      </c>
      <c r="B1" s="1"/>
      <c r="C1" s="1"/>
    </row>
    <row r="2" ht="16" customHeight="1" spans="1:3" x14ac:dyDescent="0.25">
      <c r="A2" s="2" t="s">
        <v>1</v>
      </c>
      <c r="B2" s="2"/>
      <c r="C2" s="2"/>
    </row>
    <row r="3" ht="22" customHeight="1" spans="1:3" x14ac:dyDescent="0.25">
      <c r="A3" s="3" t="s">
        <v>2</v>
      </c>
      <c r="B3" s="3" t="s">
        <v>3</v>
      </c>
      <c r="C3" s="3" t="s">
        <v>4</v>
      </c>
    </row>
    <row r="4" spans="1:3" x14ac:dyDescent="0.25">
      <c r="A4" s="4" t="s">
        <v>5</v>
      </c>
      <c r="B4" s="5">
        <v>6000000</v>
      </c>
      <c r="C4" s="4" t="s">
        <v>6</v>
      </c>
    </row>
    <row r="5" spans="1:3" x14ac:dyDescent="0.25">
      <c r="A5" s="4" t="s">
        <v>7</v>
      </c>
      <c r="B5" s="5">
        <v>2500000</v>
      </c>
      <c r="C5" s="4" t="s">
        <v>8</v>
      </c>
    </row>
    <row r="6" spans="1:3" x14ac:dyDescent="0.25">
      <c r="A6" s="4" t="s">
        <v>9</v>
      </c>
      <c r="B6" s="5">
        <v>150000</v>
      </c>
      <c r="C6" s="4" t="s">
        <v>10</v>
      </c>
    </row>
    <row r="7" spans="1:3" x14ac:dyDescent="0.25">
      <c r="A7" s="4" t="s">
        <v>11</v>
      </c>
      <c r="B7" s="4">
        <v>1</v>
      </c>
      <c r="C7" s="4" t="s">
        <v>12</v>
      </c>
    </row>
    <row r="8" spans="1:3" x14ac:dyDescent="0.25">
      <c r="A8" s="4"/>
      <c r="B8" s="4"/>
      <c r="C8" s="4"/>
    </row>
    <row r="9" spans="1:3" x14ac:dyDescent="0.25">
      <c r="A9" s="4" t="s">
        <v>13</v>
      </c>
      <c r="B9" s="5">
        <f>MIN(B4/B7,2000000)</f>
      </c>
      <c r="C9" s="4" t="s">
        <v>14</v>
      </c>
    </row>
    <row r="10" spans="1:3" x14ac:dyDescent="0.25">
      <c r="A10" s="4" t="s">
        <v>15</v>
      </c>
      <c r="B10" s="5">
        <f>B9*0.13</f>
      </c>
      <c r="C10" s="4" t="s">
        <v>16</v>
      </c>
    </row>
    <row r="11" spans="1:3" x14ac:dyDescent="0.25">
      <c r="A11" s="4" t="s">
        <v>17</v>
      </c>
      <c r="B11" s="5">
        <f>MIN(B5/B7,3000000)</f>
      </c>
      <c r="C11" s="4" t="s">
        <v>18</v>
      </c>
    </row>
    <row r="12" spans="1:3" x14ac:dyDescent="0.25">
      <c r="A12" s="4" t="s">
        <v>19</v>
      </c>
      <c r="B12" s="5">
        <f>B11*0.13</f>
      </c>
      <c r="C12" s="4" t="s">
        <v>20</v>
      </c>
    </row>
    <row r="13" spans="1:3" x14ac:dyDescent="0.25">
      <c r="A13" s="6" t="s">
        <v>21</v>
      </c>
      <c r="B13" s="7">
        <f>B10+B12</f>
      </c>
      <c r="C13" s="6" t="s">
        <v>22</v>
      </c>
    </row>
    <row r="14" spans="1:3" x14ac:dyDescent="0.25">
      <c r="A14" s="4"/>
      <c r="B14" s="4"/>
      <c r="C14" s="4"/>
    </row>
    <row r="15" spans="1:3" x14ac:dyDescent="0.25">
      <c r="A15" s="4" t="s">
        <v>23</v>
      </c>
      <c r="B15" s="5">
        <f>MIN(B13,B6)</f>
      </c>
      <c r="C15" s="4" t="s">
        <v>24</v>
      </c>
    </row>
    <row r="16" spans="1:3" x14ac:dyDescent="0.25">
      <c r="A16" s="6" t="s">
        <v>25</v>
      </c>
      <c r="B16" s="8">
        <f>IF(B6=0,0,ROUNDUP(B13/B6,0))</f>
      </c>
      <c r="C16" s="6" t="s">
        <v>26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Вычет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