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одушка" state="visible" r:id="rId4"/>
  </sheets>
  <calcPr calcId="171027"/>
</workbook>
</file>

<file path=xl/sharedStrings.xml><?xml version="1.0" encoding="utf-8"?>
<sst xmlns="http://schemas.openxmlformats.org/spreadsheetml/2006/main" count="14" uniqueCount="14">
  <si>
    <t>Финансовая подушка безопасности</t>
  </si>
  <si>
    <t>Запас на 3–6 месяцев расходов: цель и план</t>
  </si>
  <si>
    <t>Обязательные расходы в месяц, ₽</t>
  </si>
  <si>
    <t>Запас, месяцев</t>
  </si>
  <si>
    <t>Уже накоплено, ₽</t>
  </si>
  <si>
    <t>Взнос в месяц, ₽</t>
  </si>
  <si>
    <t>Ставка счёта, % годовых</t>
  </si>
  <si>
    <t>Цель (размер подушки), ₽</t>
  </si>
  <si>
    <t>Осталось накопить, ₽</t>
  </si>
  <si>
    <t>Прогресс</t>
  </si>
  <si>
    <t>Месяц</t>
  </si>
  <si>
    <t>Взнос, ₽</t>
  </si>
  <si>
    <t>Проценты, ₽</t>
  </si>
  <si>
    <t>Накоплено,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</si>
</sst>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₽"/>
    <numFmt numFmtId="165" formatCode="0.0"/>
    <numFmt numFmtId="166" formatCode="0.0%"/>
  </numFmts>
  <fonts count="4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164" fontId="3" fillId="0" borderId="1" xfId="0" applyNumberFormat="1" applyFont="1" applyBorder="1"/>
    <xf numFmtId="166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FormatPr defaultRowHeight="15" outlineLevelRow="0" outlineLevelCol="0" x14ac:dyDescent="55"/>
  <cols>
    <col min="1" max="1" width="32" customWidth="1"/>
    <col min="2" max="4" width="16" customWidth="1"/>
  </cols>
  <sheetData>
    <row r="1" ht="26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spans="1:2" x14ac:dyDescent="0.25">
      <c r="A4" s="3" t="s">
        <v>2</v>
      </c>
      <c r="B4" s="4">
        <v>80000</v>
      </c>
    </row>
    <row r="5" spans="1:2" x14ac:dyDescent="0.25">
      <c r="A5" s="5" t="s">
        <v>3</v>
      </c>
      <c r="B5" s="6">
        <v>6</v>
      </c>
    </row>
    <row r="6" spans="1:2" x14ac:dyDescent="0.25">
      <c r="A6" s="5" t="s">
        <v>4</v>
      </c>
      <c r="B6" s="4">
        <v>100000</v>
      </c>
    </row>
    <row r="7" spans="1:2" x14ac:dyDescent="0.25">
      <c r="A7" s="5" t="s">
        <v>5</v>
      </c>
      <c r="B7" s="4">
        <v>30000</v>
      </c>
    </row>
    <row r="8" spans="1:2" x14ac:dyDescent="0.25">
      <c r="A8" s="5" t="s">
        <v>6</v>
      </c>
      <c r="B8" s="7">
        <v>12</v>
      </c>
    </row>
    <row r="10" spans="1:2" x14ac:dyDescent="0.25">
      <c r="A10" s="3" t="s">
        <v>7</v>
      </c>
      <c r="B10" s="8">
        <f>B4*B5</f>
      </c>
    </row>
    <row r="11" spans="1:2" x14ac:dyDescent="0.25">
      <c r="A11" s="5" t="s">
        <v>8</v>
      </c>
      <c r="B11" s="4">
        <f>MAX(0,B10-B6)</f>
      </c>
    </row>
    <row r="12" spans="1:2" x14ac:dyDescent="0.25">
      <c r="A12" s="5" t="s">
        <v>9</v>
      </c>
      <c r="B12" s="9">
        <f>IF(B10=0,0,MIN(1,B6/B10))</f>
      </c>
    </row>
    <row r="14" spans="1:4" s="10" customFormat="1" x14ac:dyDescent="0.25">
      <c r="A14" s="3" t="s">
        <v>10</v>
      </c>
      <c r="B14" s="3" t="s">
        <v>11</v>
      </c>
      <c r="C14" s="3" t="s">
        <v>12</v>
      </c>
      <c r="D14" s="3" t="s">
        <v>13</v>
      </c>
    </row>
    <row r="15" spans="1:4" x14ac:dyDescent="0.25">
      <c r="A15" s="5">
        <v>1</v>
      </c>
      <c r="B15" s="4">
        <f>IF(B6&gt;=B$10,0,B$7)</f>
      </c>
      <c r="C15" s="4">
        <f>B6*B$8/100/12</f>
      </c>
      <c r="D15" s="4">
        <f>B6+B15+C15</f>
      </c>
    </row>
    <row r="16" spans="1:4" x14ac:dyDescent="0.25">
      <c r="A16" s="5">
        <v>2</v>
      </c>
      <c r="B16" s="4">
        <f>IF(D15&gt;=B$10,0,B$7)</f>
      </c>
      <c r="C16" s="4">
        <f>D15*B$8/100/12</f>
      </c>
      <c r="D16" s="4">
        <f>D15+B16+C16</f>
      </c>
    </row>
    <row r="17" spans="1:4" x14ac:dyDescent="0.25">
      <c r="A17" s="5">
        <v>3</v>
      </c>
      <c r="B17" s="4">
        <f>IF(D16&gt;=B$10,0,B$7)</f>
      </c>
      <c r="C17" s="4">
        <f>D16*B$8/100/12</f>
      </c>
      <c r="D17" s="4">
        <f>D16+B17+C17</f>
      </c>
    </row>
    <row r="18" spans="1:4" x14ac:dyDescent="0.25">
      <c r="A18" s="5">
        <v>4</v>
      </c>
      <c r="B18" s="4">
        <f>IF(D17&gt;=B$10,0,B$7)</f>
      </c>
      <c r="C18" s="4">
        <f>D17*B$8/100/12</f>
      </c>
      <c r="D18" s="4">
        <f>D17+B18+C18</f>
      </c>
    </row>
    <row r="19" spans="1:4" x14ac:dyDescent="0.25">
      <c r="A19" s="5">
        <v>5</v>
      </c>
      <c r="B19" s="4">
        <f>IF(D18&gt;=B$10,0,B$7)</f>
      </c>
      <c r="C19" s="4">
        <f>D18*B$8/100/12</f>
      </c>
      <c r="D19" s="4">
        <f>D18+B19+C19</f>
      </c>
    </row>
    <row r="20" spans="1:4" x14ac:dyDescent="0.25">
      <c r="A20" s="5">
        <v>6</v>
      </c>
      <c r="B20" s="4">
        <f>IF(D19&gt;=B$10,0,B$7)</f>
      </c>
      <c r="C20" s="4">
        <f>D19*B$8/100/12</f>
      </c>
      <c r="D20" s="4">
        <f>D19+B20+C20</f>
      </c>
    </row>
    <row r="21" spans="1:4" x14ac:dyDescent="0.25">
      <c r="A21" s="5">
        <v>7</v>
      </c>
      <c r="B21" s="4">
        <f>IF(D20&gt;=B$10,0,B$7)</f>
      </c>
      <c r="C21" s="4">
        <f>D20*B$8/100/12</f>
      </c>
      <c r="D21" s="4">
        <f>D20+B21+C21</f>
      </c>
    </row>
    <row r="22" spans="1:4" x14ac:dyDescent="0.25">
      <c r="A22" s="5">
        <v>8</v>
      </c>
      <c r="B22" s="4">
        <f>IF(D21&gt;=B$10,0,B$7)</f>
      </c>
      <c r="C22" s="4">
        <f>D21*B$8/100/12</f>
      </c>
      <c r="D22" s="4">
        <f>D21+B22+C22</f>
      </c>
    </row>
    <row r="23" spans="1:4" x14ac:dyDescent="0.25">
      <c r="A23" s="5">
        <v>9</v>
      </c>
      <c r="B23" s="4">
        <f>IF(D22&gt;=B$10,0,B$7)</f>
      </c>
      <c r="C23" s="4">
        <f>D22*B$8/100/12</f>
      </c>
      <c r="D23" s="4">
        <f>D22+B23+C23</f>
      </c>
    </row>
    <row r="24" spans="1:4" x14ac:dyDescent="0.25">
      <c r="A24" s="5">
        <v>10</v>
      </c>
      <c r="B24" s="4">
        <f>IF(D23&gt;=B$10,0,B$7)</f>
      </c>
      <c r="C24" s="4">
        <f>D23*B$8/100/12</f>
      </c>
      <c r="D24" s="4">
        <f>D23+B24+C24</f>
      </c>
    </row>
    <row r="25" spans="1:4" x14ac:dyDescent="0.25">
      <c r="A25" s="5">
        <v>11</v>
      </c>
      <c r="B25" s="4">
        <f>IF(D24&gt;=B$10,0,B$7)</f>
      </c>
      <c r="C25" s="4">
        <f>D24*B$8/100/12</f>
      </c>
      <c r="D25" s="4">
        <f>D24+B25+C25</f>
      </c>
    </row>
    <row r="26" spans="1:4" x14ac:dyDescent="0.25">
      <c r="A26" s="5">
        <v>12</v>
      </c>
      <c r="B26" s="4">
        <f>IF(D25&gt;=B$10,0,B$7)</f>
      </c>
      <c r="C26" s="4">
        <f>D25*B$8/100/12</f>
      </c>
      <c r="D26" s="4">
        <f>D25+B26+C26</f>
      </c>
    </row>
    <row r="27" spans="1:4" x14ac:dyDescent="0.25">
      <c r="A27" s="5">
        <v>13</v>
      </c>
      <c r="B27" s="4">
        <f>IF(D26&gt;=B$10,0,B$7)</f>
      </c>
      <c r="C27" s="4">
        <f>D26*B$8/100/12</f>
      </c>
      <c r="D27" s="4">
        <f>D26+B27+C27</f>
      </c>
    </row>
    <row r="28" spans="1:4" x14ac:dyDescent="0.25">
      <c r="A28" s="5">
        <v>14</v>
      </c>
      <c r="B28" s="4">
        <f>IF(D27&gt;=B$10,0,B$7)</f>
      </c>
      <c r="C28" s="4">
        <f>D27*B$8/100/12</f>
      </c>
      <c r="D28" s="4">
        <f>D27+B28+C28</f>
      </c>
    </row>
    <row r="29" spans="1:4" x14ac:dyDescent="0.25">
      <c r="A29" s="5">
        <v>15</v>
      </c>
      <c r="B29" s="4">
        <f>IF(D28&gt;=B$10,0,B$7)</f>
      </c>
      <c r="C29" s="4">
        <f>D28*B$8/100/12</f>
      </c>
      <c r="D29" s="4">
        <f>D28+B29+C29</f>
      </c>
    </row>
    <row r="30" spans="1:4" x14ac:dyDescent="0.25">
      <c r="A30" s="5">
        <v>16</v>
      </c>
      <c r="B30" s="4">
        <f>IF(D29&gt;=B$10,0,B$7)</f>
      </c>
      <c r="C30" s="4">
        <f>D29*B$8/100/12</f>
      </c>
      <c r="D30" s="4">
        <f>D29+B30+C30</f>
      </c>
    </row>
    <row r="31" spans="1:4" x14ac:dyDescent="0.25">
      <c r="A31" s="5">
        <v>17</v>
      </c>
      <c r="B31" s="4">
        <f>IF(D30&gt;=B$10,0,B$7)</f>
      </c>
      <c r="C31" s="4">
        <f>D30*B$8/100/12</f>
      </c>
      <c r="D31" s="4">
        <f>D30+B31+C31</f>
      </c>
    </row>
    <row r="32" spans="1:4" x14ac:dyDescent="0.25">
      <c r="A32" s="5">
        <v>18</v>
      </c>
      <c r="B32" s="4">
        <f>IF(D31&gt;=B$10,0,B$7)</f>
      </c>
      <c r="C32" s="4">
        <f>D31*B$8/100/12</f>
      </c>
      <c r="D32" s="4">
        <f>D31+B32+C32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Подушка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